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ta obecności" sheetId="1" state="visible" r:id="rId1"/>
  </sheets>
  <definedNames>
    <definedName name="_xlnm.Print_Area" localSheetId="0">'Karta obecności'!$A$1:$AK$32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#"/>
    <numFmt numFmtId="165" formatCode="[$-415]mmmm"/>
    <numFmt numFmtId="166" formatCode="0.#;;;@"/>
  </numFmts>
  <fonts count="2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8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b val="1"/>
      <color rgb="002F4071"/>
      <sz val="10.5"/>
    </font>
    <font>
      <name val="Calibri"/>
      <b val="1"/>
      <color rgb="001D4F86"/>
      <sz val="9.5"/>
    </font>
    <font>
      <name val="Calibri"/>
      <color rgb="001B2238"/>
      <sz val="9.5"/>
    </font>
    <font>
      <name val="Calibri"/>
      <b val="1"/>
      <color rgb="009A2B1E"/>
      <sz val="9.5"/>
    </font>
    <font>
      <name val="Calibri"/>
      <b val="1"/>
      <color rgb="002C5D6B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b val="1"/>
      <color rgb="002F4071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9.5"/>
    </font>
    <font>
      <name val="Calibri"/>
      <color rgb="00667085"/>
      <sz val="8.5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BE9F8"/>
      </patternFill>
    </fill>
    <fill>
      <patternFill patternType="solid">
        <fgColor rgb="00EAF2FB"/>
      </patternFill>
    </fill>
    <fill>
      <patternFill patternType="solid">
        <fgColor rgb="00FBE1DC"/>
      </patternFill>
    </fill>
    <fill>
      <patternFill patternType="solid">
        <fgColor rgb="00E7F0F3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164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0" fontId="8" fillId="3" borderId="2" applyAlignment="1" pivotButton="0" quotePrefix="0" xfId="0">
      <alignment horizontal="center" vertical="center" wrapText="1" readingOrder="1"/>
    </xf>
    <xf numFmtId="165" fontId="17" fillId="0" borderId="4" applyAlignment="1" pivotButton="0" quotePrefix="0" xfId="0">
      <alignment horizontal="left" vertical="center" indent="1" readingOrder="1"/>
    </xf>
    <xf numFmtId="0" fontId="18" fillId="0" borderId="4" applyAlignment="1" pivotButton="0" quotePrefix="0" xfId="0">
      <alignment horizontal="center" vertical="center" readingOrder="1"/>
    </xf>
    <xf numFmtId="166" fontId="17" fillId="11" borderId="5" applyAlignment="1" pivotButton="0" quotePrefix="0" xfId="0">
      <alignment horizontal="center" vertical="center" readingOrder="1"/>
    </xf>
    <xf numFmtId="166" fontId="19" fillId="11" borderId="4" applyAlignment="1" pivotButton="0" quotePrefix="0" xfId="0">
      <alignment horizontal="center" vertical="center" readingOrder="1"/>
    </xf>
    <xf numFmtId="0" fontId="9" fillId="2" borderId="6" applyAlignment="1" pivotButton="0" quotePrefix="0" xfId="0">
      <alignment horizontal="left" vertical="center" indent="1" readingOrder="1"/>
    </xf>
    <xf numFmtId="0" fontId="9" fillId="2" borderId="6" pivotButton="0" quotePrefix="0" xfId="0"/>
    <xf numFmtId="164" fontId="9" fillId="2" borderId="6" applyAlignment="1" pivotButton="0" quotePrefix="0" xfId="0">
      <alignment horizontal="center" vertical="center" readingOrder="1"/>
    </xf>
    <xf numFmtId="0" fontId="9" fillId="0" borderId="0" applyAlignment="1" pivotButton="0" quotePrefix="0" xfId="0">
      <alignment horizontal="left" vertical="center" readingOrder="1"/>
    </xf>
    <xf numFmtId="0" fontId="10" fillId="4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indent="1" readingOrder="1"/>
    </xf>
    <xf numFmtId="0" fontId="11" fillId="0" borderId="7" applyAlignment="1" pivotButton="0" quotePrefix="0" xfId="0">
      <alignment horizontal="left" vertical="center" readingOrder="1"/>
    </xf>
    <xf numFmtId="0" fontId="0" fillId="0" borderId="7" pivotButton="0" quotePrefix="0" xfId="0"/>
    <xf numFmtId="164" fontId="19" fillId="11" borderId="7" applyAlignment="1" pivotButton="0" quotePrefix="0" xfId="0">
      <alignment horizontal="center" vertical="center" readingOrder="1"/>
    </xf>
    <xf numFmtId="0" fontId="10" fillId="5" borderId="3" applyAlignment="1" pivotButton="0" quotePrefix="0" xfId="0">
      <alignment horizontal="center" vertical="center" readingOrder="1"/>
    </xf>
    <xf numFmtId="0" fontId="12" fillId="6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13" fillId="7" borderId="3" applyAlignment="1" pivotButton="0" quotePrefix="0" xfId="0">
      <alignment horizontal="center" vertical="center" readingOrder="1"/>
    </xf>
    <xf numFmtId="0" fontId="20" fillId="0" borderId="7" applyAlignment="1" pivotButton="0" quotePrefix="0" xfId="0">
      <alignment horizontal="left" vertical="center" readingOrder="1"/>
    </xf>
    <xf numFmtId="164" fontId="9" fillId="2" borderId="7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14" fillId="8" borderId="3" applyAlignment="1" pivotButton="0" quotePrefix="0" xfId="0">
      <alignment horizontal="center" vertical="center" readingOrder="1"/>
    </xf>
    <xf numFmtId="0" fontId="15" fillId="9" borderId="3" applyAlignment="1" pivotButton="0" quotePrefix="0" xfId="0">
      <alignment horizontal="center" vertical="center" readingOrder="1"/>
    </xf>
    <xf numFmtId="0" fontId="16" fillId="10" borderId="3" applyAlignment="1" pivotButton="0" quotePrefix="0" xfId="0">
      <alignment horizontal="center" vertical="center" readingOrder="1"/>
    </xf>
    <xf numFmtId="0" fontId="22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9"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1D4F86"/>
      </font>
      <fill>
        <patternFill patternType="solid">
          <fgColor rgb="00EAF2FB"/>
          <bgColor rgb="00EAF2FB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attendance-calenda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2"/>
  <sheetViews>
    <sheetView showGridLines="0" zoomScale="10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8.5" customWidth="1" min="33" max="33"/>
    <col width="8.5" customWidth="1" min="34" max="34"/>
    <col width="8.5" customWidth="1" min="35" max="35"/>
    <col width="8.5" customWidth="1" min="36" max="36"/>
    <col width="8.5" customWidth="1" min="37" max="37"/>
  </cols>
  <sheetData>
    <row r="1" ht="34" customHeight="1">
      <c r="A1" s="1" t="inlineStr">
        <is>
          <t>Karta ewidencji obecności i urlopów</t>
        </is>
      </c>
      <c r="Y1" s="2">
        <f>$X$4</f>
        <v/>
      </c>
    </row>
    <row r="2" ht="30" customHeight="1">
      <c r="A2" s="3" t="inlineStr">
        <is>
          <t>Jeden pracownik, cały rok na jednym arkuszu. Wpisz rok i wymiar urlopu, a potem oznaczaj nieobecności kodem. Pozostały urlop przelicza się automatycznie.</t>
        </is>
      </c>
    </row>
    <row r="3" ht="6" customHeight="1"/>
    <row r="4">
      <c r="A4" s="4" t="inlineStr">
        <is>
          <t>Pracownik</t>
        </is>
      </c>
      <c r="B4" s="5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R4" s="4" t="inlineStr">
        <is>
          <t>Rok</t>
        </is>
      </c>
      <c r="X4" s="7" t="n">
        <v>2026</v>
      </c>
      <c r="Y4" s="6" t="n"/>
      <c r="Z4" s="6" t="n"/>
    </row>
    <row r="5">
      <c r="A5" s="4" t="inlineStr">
        <is>
          <t>Dział</t>
        </is>
      </c>
      <c r="B5" s="5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R5" s="4" t="inlineStr">
        <is>
          <t>Wymiar urlopu (dni)</t>
        </is>
      </c>
      <c r="X5" s="8" t="n"/>
      <c r="Y5" s="6" t="n"/>
      <c r="Z5" s="6" t="n"/>
    </row>
    <row r="6">
      <c r="R6" s="4" t="inlineStr">
        <is>
          <t>Urlop zaległy (dni)</t>
        </is>
      </c>
      <c r="X6" s="8" t="n"/>
      <c r="Y6" s="6" t="n"/>
      <c r="Z6" s="6" t="n"/>
    </row>
    <row r="7" ht="8" customHeight="1"/>
    <row r="8" ht="30" customHeight="1">
      <c r="A8" s="9" t="inlineStr">
        <is>
          <t>Miesiąc</t>
        </is>
      </c>
      <c r="B8" s="10" t="n">
        <v>1</v>
      </c>
      <c r="C8" s="10" t="n">
        <v>2</v>
      </c>
      <c r="D8" s="10" t="n">
        <v>3</v>
      </c>
      <c r="E8" s="10" t="n">
        <v>4</v>
      </c>
      <c r="F8" s="10" t="n">
        <v>5</v>
      </c>
      <c r="G8" s="10" t="n">
        <v>6</v>
      </c>
      <c r="H8" s="10" t="n">
        <v>7</v>
      </c>
      <c r="I8" s="10" t="n">
        <v>8</v>
      </c>
      <c r="J8" s="10" t="n">
        <v>9</v>
      </c>
      <c r="K8" s="10" t="n">
        <v>10</v>
      </c>
      <c r="L8" s="10" t="n">
        <v>11</v>
      </c>
      <c r="M8" s="10" t="n">
        <v>12</v>
      </c>
      <c r="N8" s="10" t="n">
        <v>13</v>
      </c>
      <c r="O8" s="10" t="n">
        <v>14</v>
      </c>
      <c r="P8" s="10" t="n">
        <v>15</v>
      </c>
      <c r="Q8" s="10" t="n">
        <v>16</v>
      </c>
      <c r="R8" s="10" t="n">
        <v>17</v>
      </c>
      <c r="S8" s="10" t="n">
        <v>18</v>
      </c>
      <c r="T8" s="10" t="n">
        <v>19</v>
      </c>
      <c r="U8" s="10" t="n">
        <v>20</v>
      </c>
      <c r="V8" s="10" t="n">
        <v>21</v>
      </c>
      <c r="W8" s="10" t="n">
        <v>22</v>
      </c>
      <c r="X8" s="10" t="n">
        <v>23</v>
      </c>
      <c r="Y8" s="10" t="n">
        <v>24</v>
      </c>
      <c r="Z8" s="10" t="n">
        <v>25</v>
      </c>
      <c r="AA8" s="10" t="n">
        <v>26</v>
      </c>
      <c r="AB8" s="10" t="n">
        <v>27</v>
      </c>
      <c r="AC8" s="10" t="n">
        <v>28</v>
      </c>
      <c r="AD8" s="10" t="n">
        <v>29</v>
      </c>
      <c r="AE8" s="10" t="n">
        <v>30</v>
      </c>
      <c r="AF8" s="10" t="n">
        <v>31</v>
      </c>
      <c r="AG8" s="9" t="inlineStr">
        <is>
          <t>Urlop</t>
        </is>
      </c>
      <c r="AH8" s="9" t="inlineStr">
        <is>
          <t>Choroba</t>
        </is>
      </c>
      <c r="AI8" s="9" t="inlineStr">
        <is>
          <t>Inne płatne</t>
        </is>
      </c>
      <c r="AJ8" s="9" t="inlineStr">
        <is>
          <t>Bezpłatny</t>
        </is>
      </c>
      <c r="AK8" s="9" t="inlineStr">
        <is>
          <t>Nieobecność</t>
        </is>
      </c>
    </row>
    <row r="9" ht="21" customHeight="1">
      <c r="A9" s="11">
        <f>IF($X$4="","",DATE($X$4,1,1))</f>
        <v/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3">
        <f>COUNTIF(B9:AF9,$A$24)+0.5*COUNTIF(B9:AF9,$A$25)</f>
        <v/>
      </c>
      <c r="AH9" s="14">
        <f>COUNTIF(B9:AF9,$A$26)</f>
        <v/>
      </c>
      <c r="AI9" s="14">
        <f>COUNTIF(B9:AF9,$A$27)</f>
        <v/>
      </c>
      <c r="AJ9" s="14">
        <f>COUNTIF(B9:AF9,$A$28)</f>
        <v/>
      </c>
      <c r="AK9" s="14">
        <f>COUNTIF(B9:AF9,$A$29)</f>
        <v/>
      </c>
    </row>
    <row r="10" ht="21" customHeight="1">
      <c r="A10" s="11">
        <f>IF($X$4="","",DATE($X$4,2,1))</f>
        <v/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3">
        <f>COUNTIF(B10:AF10,$A$24)+0.5*COUNTIF(B10:AF10,$A$25)</f>
        <v/>
      </c>
      <c r="AH10" s="14">
        <f>COUNTIF(B10:AF10,$A$26)</f>
        <v/>
      </c>
      <c r="AI10" s="14">
        <f>COUNTIF(B10:AF10,$A$27)</f>
        <v/>
      </c>
      <c r="AJ10" s="14">
        <f>COUNTIF(B10:AF10,$A$28)</f>
        <v/>
      </c>
      <c r="AK10" s="14">
        <f>COUNTIF(B10:AF10,$A$29)</f>
        <v/>
      </c>
    </row>
    <row r="11" ht="21" customHeight="1">
      <c r="A11" s="11">
        <f>IF($X$4="","",DATE($X$4,3,1))</f>
        <v/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3">
        <f>COUNTIF(B11:AF11,$A$24)+0.5*COUNTIF(B11:AF11,$A$25)</f>
        <v/>
      </c>
      <c r="AH11" s="14">
        <f>COUNTIF(B11:AF11,$A$26)</f>
        <v/>
      </c>
      <c r="AI11" s="14">
        <f>COUNTIF(B11:AF11,$A$27)</f>
        <v/>
      </c>
      <c r="AJ11" s="14">
        <f>COUNTIF(B11:AF11,$A$28)</f>
        <v/>
      </c>
      <c r="AK11" s="14">
        <f>COUNTIF(B11:AF11,$A$29)</f>
        <v/>
      </c>
    </row>
    <row r="12" ht="21" customHeight="1">
      <c r="A12" s="11">
        <f>IF($X$4="","",DATE($X$4,4,1))</f>
        <v/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3">
        <f>COUNTIF(B12:AF12,$A$24)+0.5*COUNTIF(B12:AF12,$A$25)</f>
        <v/>
      </c>
      <c r="AH12" s="14">
        <f>COUNTIF(B12:AF12,$A$26)</f>
        <v/>
      </c>
      <c r="AI12" s="14">
        <f>COUNTIF(B12:AF12,$A$27)</f>
        <v/>
      </c>
      <c r="AJ12" s="14">
        <f>COUNTIF(B12:AF12,$A$28)</f>
        <v/>
      </c>
      <c r="AK12" s="14">
        <f>COUNTIF(B12:AF12,$A$29)</f>
        <v/>
      </c>
    </row>
    <row r="13" ht="21" customHeight="1">
      <c r="A13" s="11">
        <f>IF($X$4="","",DATE($X$4,5,1))</f>
        <v/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3">
        <f>COUNTIF(B13:AF13,$A$24)+0.5*COUNTIF(B13:AF13,$A$25)</f>
        <v/>
      </c>
      <c r="AH13" s="14">
        <f>COUNTIF(B13:AF13,$A$26)</f>
        <v/>
      </c>
      <c r="AI13" s="14">
        <f>COUNTIF(B13:AF13,$A$27)</f>
        <v/>
      </c>
      <c r="AJ13" s="14">
        <f>COUNTIF(B13:AF13,$A$28)</f>
        <v/>
      </c>
      <c r="AK13" s="14">
        <f>COUNTIF(B13:AF13,$A$29)</f>
        <v/>
      </c>
    </row>
    <row r="14" ht="21" customHeight="1">
      <c r="A14" s="11">
        <f>IF($X$4="","",DATE($X$4,6,1))</f>
        <v/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3">
        <f>COUNTIF(B14:AF14,$A$24)+0.5*COUNTIF(B14:AF14,$A$25)</f>
        <v/>
      </c>
      <c r="AH14" s="14">
        <f>COUNTIF(B14:AF14,$A$26)</f>
        <v/>
      </c>
      <c r="AI14" s="14">
        <f>COUNTIF(B14:AF14,$A$27)</f>
        <v/>
      </c>
      <c r="AJ14" s="14">
        <f>COUNTIF(B14:AF14,$A$28)</f>
        <v/>
      </c>
      <c r="AK14" s="14">
        <f>COUNTIF(B14:AF14,$A$29)</f>
        <v/>
      </c>
    </row>
    <row r="15" ht="21" customHeight="1">
      <c r="A15" s="11">
        <f>IF($X$4="","",DATE($X$4,7,1))</f>
        <v/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3">
        <f>COUNTIF(B15:AF15,$A$24)+0.5*COUNTIF(B15:AF15,$A$25)</f>
        <v/>
      </c>
      <c r="AH15" s="14">
        <f>COUNTIF(B15:AF15,$A$26)</f>
        <v/>
      </c>
      <c r="AI15" s="14">
        <f>COUNTIF(B15:AF15,$A$27)</f>
        <v/>
      </c>
      <c r="AJ15" s="14">
        <f>COUNTIF(B15:AF15,$A$28)</f>
        <v/>
      </c>
      <c r="AK15" s="14">
        <f>COUNTIF(B15:AF15,$A$29)</f>
        <v/>
      </c>
    </row>
    <row r="16" ht="21" customHeight="1">
      <c r="A16" s="11">
        <f>IF($X$4="","",DATE($X$4,8,1))</f>
        <v/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3">
        <f>COUNTIF(B16:AF16,$A$24)+0.5*COUNTIF(B16:AF16,$A$25)</f>
        <v/>
      </c>
      <c r="AH16" s="14">
        <f>COUNTIF(B16:AF16,$A$26)</f>
        <v/>
      </c>
      <c r="AI16" s="14">
        <f>COUNTIF(B16:AF16,$A$27)</f>
        <v/>
      </c>
      <c r="AJ16" s="14">
        <f>COUNTIF(B16:AF16,$A$28)</f>
        <v/>
      </c>
      <c r="AK16" s="14">
        <f>COUNTIF(B16:AF16,$A$29)</f>
        <v/>
      </c>
    </row>
    <row r="17" ht="21" customHeight="1">
      <c r="A17" s="11">
        <f>IF($X$4="","",DATE($X$4,9,1))</f>
        <v/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3">
        <f>COUNTIF(B17:AF17,$A$24)+0.5*COUNTIF(B17:AF17,$A$25)</f>
        <v/>
      </c>
      <c r="AH17" s="14">
        <f>COUNTIF(B17:AF17,$A$26)</f>
        <v/>
      </c>
      <c r="AI17" s="14">
        <f>COUNTIF(B17:AF17,$A$27)</f>
        <v/>
      </c>
      <c r="AJ17" s="14">
        <f>COUNTIF(B17:AF17,$A$28)</f>
        <v/>
      </c>
      <c r="AK17" s="14">
        <f>COUNTIF(B17:AF17,$A$29)</f>
        <v/>
      </c>
    </row>
    <row r="18" ht="21" customHeight="1">
      <c r="A18" s="11">
        <f>IF($X$4="","",DATE($X$4,10,1))</f>
        <v/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3">
        <f>COUNTIF(B18:AF18,$A$24)+0.5*COUNTIF(B18:AF18,$A$25)</f>
        <v/>
      </c>
      <c r="AH18" s="14">
        <f>COUNTIF(B18:AF18,$A$26)</f>
        <v/>
      </c>
      <c r="AI18" s="14">
        <f>COUNTIF(B18:AF18,$A$27)</f>
        <v/>
      </c>
      <c r="AJ18" s="14">
        <f>COUNTIF(B18:AF18,$A$28)</f>
        <v/>
      </c>
      <c r="AK18" s="14">
        <f>COUNTIF(B18:AF18,$A$29)</f>
        <v/>
      </c>
    </row>
    <row r="19" ht="21" customHeight="1">
      <c r="A19" s="11">
        <f>IF($X$4="","",DATE($X$4,11,1))</f>
        <v/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3">
        <f>COUNTIF(B19:AF19,$A$24)+0.5*COUNTIF(B19:AF19,$A$25)</f>
        <v/>
      </c>
      <c r="AH19" s="14">
        <f>COUNTIF(B19:AF19,$A$26)</f>
        <v/>
      </c>
      <c r="AI19" s="14">
        <f>COUNTIF(B19:AF19,$A$27)</f>
        <v/>
      </c>
      <c r="AJ19" s="14">
        <f>COUNTIF(B19:AF19,$A$28)</f>
        <v/>
      </c>
      <c r="AK19" s="14">
        <f>COUNTIF(B19:AF19,$A$29)</f>
        <v/>
      </c>
    </row>
    <row r="20" ht="21" customHeight="1">
      <c r="A20" s="11">
        <f>IF($X$4="","",DATE($X$4,12,1))</f>
        <v/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3">
        <f>COUNTIF(B20:AF20,$A$24)+0.5*COUNTIF(B20:AF20,$A$25)</f>
        <v/>
      </c>
      <c r="AH20" s="14">
        <f>COUNTIF(B20:AF20,$A$26)</f>
        <v/>
      </c>
      <c r="AI20" s="14">
        <f>COUNTIF(B20:AF20,$A$27)</f>
        <v/>
      </c>
      <c r="AJ20" s="14">
        <f>COUNTIF(B20:AF20,$A$28)</f>
        <v/>
      </c>
      <c r="AK20" s="14">
        <f>COUNTIF(B20:AF20,$A$29)</f>
        <v/>
      </c>
    </row>
    <row r="21" ht="24" customHeight="1">
      <c r="A21" s="15" t="inlineStr">
        <is>
          <t>Razem w roku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7">
        <f>SUM(AG9:AG20)</f>
        <v/>
      </c>
      <c r="AH21" s="17">
        <f>SUM(AH9:AH20)</f>
        <v/>
      </c>
      <c r="AI21" s="17">
        <f>SUM(AI9:AI20)</f>
        <v/>
      </c>
      <c r="AJ21" s="17">
        <f>SUM(AJ9:AJ20)</f>
        <v/>
      </c>
      <c r="AK21" s="17">
        <f>SUM(AK9:AK20)</f>
        <v/>
      </c>
    </row>
    <row r="23">
      <c r="A23" s="18" t="inlineStr">
        <is>
          <t>Kody</t>
        </is>
      </c>
      <c r="R23" s="18" t="inlineStr">
        <is>
          <t>Stan urlopu</t>
        </is>
      </c>
    </row>
    <row r="24" ht="17" customHeight="1">
      <c r="A24" s="19" t="inlineStr">
        <is>
          <t>U</t>
        </is>
      </c>
      <c r="B24" s="20" t="inlineStr">
        <is>
          <t>Urlop</t>
        </is>
      </c>
      <c r="R24" s="21" t="inlineStr">
        <is>
          <t>Wymiar urlopu (dni)</t>
        </is>
      </c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3">
        <f>N($X$5)</f>
        <v/>
      </c>
      <c r="AB24" s="22" t="n"/>
      <c r="AC24" s="22" t="n"/>
    </row>
    <row r="25" ht="17" customHeight="1">
      <c r="A25" s="24" t="inlineStr">
        <is>
          <t>½U</t>
        </is>
      </c>
      <c r="B25" s="20" t="inlineStr">
        <is>
          <t>Pół dnia urlopu</t>
        </is>
      </c>
      <c r="R25" s="21" t="inlineStr">
        <is>
          <t>Urlop zaległy (dni)</t>
        </is>
      </c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3">
        <f>N($X$6)</f>
        <v/>
      </c>
      <c r="AB25" s="22" t="n"/>
      <c r="AC25" s="22" t="n"/>
    </row>
    <row r="26" ht="17" customHeight="1">
      <c r="A26" s="25" t="inlineStr">
        <is>
          <t>L4</t>
        </is>
      </c>
      <c r="B26" s="20" t="inlineStr">
        <is>
          <t>Choroba</t>
        </is>
      </c>
      <c r="R26" s="21" t="inlineStr">
        <is>
          <t>Urlop wykorzystany</t>
        </is>
      </c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3">
        <f>AG21</f>
        <v/>
      </c>
      <c r="AB26" s="22" t="n"/>
      <c r="AC26" s="22" t="n"/>
      <c r="AE26" s="26" t="n"/>
      <c r="AF26" s="26" t="n"/>
      <c r="AG26" s="26" t="n"/>
      <c r="AH26" s="26" t="n"/>
      <c r="AI26" s="26" t="n"/>
      <c r="AJ26" s="26" t="n"/>
      <c r="AK26" s="26" t="n"/>
    </row>
    <row r="27" ht="17" customHeight="1">
      <c r="A27" s="27" t="inlineStr">
        <is>
          <t>IP</t>
        </is>
      </c>
      <c r="B27" s="20" t="inlineStr">
        <is>
          <t>Inny urlop płatny</t>
        </is>
      </c>
      <c r="R27" s="28" t="inlineStr">
        <is>
          <t>Pozostały urlop</t>
        </is>
      </c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9">
        <f>N($X$5)+N($X$6)-AG21</f>
        <v/>
      </c>
      <c r="AB27" s="22" t="n"/>
      <c r="AC27" s="22" t="n"/>
      <c r="AE27" s="30" t="inlineStr">
        <is>
          <t>Zatwierdził (podpis i data)</t>
        </is>
      </c>
    </row>
    <row r="28" ht="17" customHeight="1">
      <c r="A28" s="31" t="inlineStr">
        <is>
          <t>UB</t>
        </is>
      </c>
      <c r="B28" s="20" t="inlineStr">
        <is>
          <t>Urlop bezpłatny</t>
        </is>
      </c>
    </row>
    <row r="29" ht="17" customHeight="1">
      <c r="A29" s="32" t="inlineStr">
        <is>
          <t>NN</t>
        </is>
      </c>
      <c r="B29" s="20" t="inlineStr">
        <is>
          <t>Nieobecność</t>
        </is>
      </c>
    </row>
    <row r="30" ht="17" customHeight="1">
      <c r="A30" s="33" t="inlineStr">
        <is>
          <t>Ś</t>
        </is>
      </c>
      <c r="B30" s="20" t="inlineStr">
        <is>
          <t>Święto</t>
        </is>
      </c>
    </row>
    <row r="32">
      <c r="A32" s="34" t="inlineStr">
        <is>
          <t>Darmowy szablon od EasyHours · easyhours.pl – rejestruj czas pracy telefonem lub wspólnym tabletem zamiast na papierze.</t>
        </is>
      </c>
    </row>
  </sheetData>
  <mergeCells count="30">
    <mergeCell ref="R25:Z25"/>
    <mergeCell ref="R6:W6"/>
    <mergeCell ref="AA24:AC24"/>
    <mergeCell ref="R24:Z24"/>
    <mergeCell ref="B30:K30"/>
    <mergeCell ref="R27:Z27"/>
    <mergeCell ref="A32:AK32"/>
    <mergeCell ref="B24:K24"/>
    <mergeCell ref="AA26:AC26"/>
    <mergeCell ref="R26:Z26"/>
    <mergeCell ref="X6:Z6"/>
    <mergeCell ref="AA25:AC25"/>
    <mergeCell ref="AE27:AK27"/>
    <mergeCell ref="X5:Z5"/>
    <mergeCell ref="B26:K26"/>
    <mergeCell ref="A2:X2"/>
    <mergeCell ref="R23:AA23"/>
    <mergeCell ref="AE26:AK26"/>
    <mergeCell ref="X4:Z4"/>
    <mergeCell ref="B25:K25"/>
    <mergeCell ref="B27:K27"/>
    <mergeCell ref="B5:P5"/>
    <mergeCell ref="R5:W5"/>
    <mergeCell ref="B4:P4"/>
    <mergeCell ref="Y1:AK1"/>
    <mergeCell ref="AA27:AC27"/>
    <mergeCell ref="R4:W4"/>
    <mergeCell ref="B29:K29"/>
    <mergeCell ref="A1:X1"/>
    <mergeCell ref="B28:K28"/>
  </mergeCells>
  <conditionalFormatting sqref="B9:AF20">
    <cfRule type="expression" priority="1" dxfId="0" stopIfTrue="1">
      <formula>B9=$A$24</formula>
    </cfRule>
    <cfRule type="expression" priority="2" dxfId="1" stopIfTrue="1">
      <formula>B9=$A$25</formula>
    </cfRule>
    <cfRule type="expression" priority="3" dxfId="2" stopIfTrue="1">
      <formula>B9=$A$26</formula>
    </cfRule>
    <cfRule type="expression" priority="4" dxfId="3" stopIfTrue="1">
      <formula>B9=$A$27</formula>
    </cfRule>
    <cfRule type="expression" priority="5" dxfId="4" stopIfTrue="1">
      <formula>B9=$A$28</formula>
    </cfRule>
    <cfRule type="expression" priority="6" dxfId="5" stopIfTrue="1">
      <formula>B9=$A$29</formula>
    </cfRule>
    <cfRule type="expression" priority="7" dxfId="6" stopIfTrue="1">
      <formula>B9=$A$30</formula>
    </cfRule>
    <cfRule type="expression" priority="8" dxfId="7" stopIfTrue="1">
      <formula>IF($A9="",TRUE,B$8&gt;DAY(DATE(YEAR($A9),MONTH($A9)+1,0)))</formula>
    </cfRule>
    <cfRule type="expression" priority="9" dxfId="8" stopIfTrue="1">
      <formula>IF($A9="",FALSE,WEEKDAY(($A9+B$8-1),2)&gt;5)</formula>
    </cfRule>
  </conditionalFormatting>
  <dataValidations count="2">
    <dataValidation sqref="X4" showDropDown="0" showInputMessage="0" showErrorMessage="0" allowBlank="1" type="whole" operator="between">
      <formula1>2000</formula1>
      <formula2>2100</formula2>
    </dataValidation>
    <dataValidation sqref="B9:AF20" showDropDown="0" showInputMessage="1" showErrorMessage="0" allowBlank="1" prompt="Wybierz kod z listy" type="list">
      <formula1>=$A$24:$A$30</formula1>
    </dataValidation>
  </dataValidations>
  <hyperlinks>
    <hyperlink xmlns:r="http://schemas.openxmlformats.org/officeDocument/2006/relationships" ref="A3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Karta ewidencji obecności i urlopów</dc:title>
  <dc:subject>Darmowy szablon od EasyHours · easyhours.pl – rejestruj czas pracy telefonem lub wspólnym tabletem zamiast na papierze.</dc:subject>
  <dcterms:created xsi:type="dcterms:W3CDTF">2026-09-28T22:22:39Z</dcterms:created>
  <dcterms:modified xsi:type="dcterms:W3CDTF">2026-09-28T22:22:39Z</dcterms:modified>
  <cp:lastModifiedBy>EasyHours</cp:lastModifiedBy>
  <cp:keywords>https://easyhours.pl/</cp:keywords>
</cp:coreProperties>
</file>